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<sst xmlns="http://schemas.openxmlformats.org/spreadsheetml/2006/main" count="43" uniqueCount="24">
  <si>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</si>
  <si>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</si>
  <si>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</si>
  <si>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</si>
  <si>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</si>
  <si>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</si>
  <si>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</si>
  <si>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</si>
  <si>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придомовых территорий </t>
  </si>
  <si>
    <t>Техническое обслуживание ОПУ ХВС и тепловой энергии на отопление и ГВС</t>
  </si>
  <si>
    <t>Уборка лестничных клеток</t>
  </si>
  <si>
    <t>Техническое обслуживание лифтового хозяйства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</si>
  <si>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</si>
  <si>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№28 по ул. З.Космодемьянской, выполненных непосредственно управляющей организацией и сторонними организациями в 2024 году</t>
  </si>
  <si>
    <t>Замена адаптера питания прибора учета системы отопления</t>
  </si>
  <si>
    <t>Ремонт стояка системы канализации и смена запорной арматуры систем ХВС и ГВС в кв. № 136</t>
  </si>
  <si>
    <t>Ремонт стояков системы ГВС в подвале №№1,2,3</t>
  </si>
  <si>
    <t>Смена запорной арматуры системы отопления в кв. № 91</t>
  </si>
  <si>
    <t>Февраль</t>
  </si>
  <si>
    <t>Устройство перегородки с установкой противопожарной двери для эл.щитовой в подъезде № 3</t>
  </si>
  <si>
    <t>Смена запорной арматуры системы отопления в подвале № 3</t>
  </si>
  <si>
    <t>Периодическая проверка вентиляционных каналов</t>
  </si>
  <si>
    <t>Март</t>
  </si>
  <si>
    <t>Ремонт стояка системы канализации  в кв. № 121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</si>
</sst>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0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32">
      <selection activeCell="D32" sqref="D1:E16384"/>
    </sheetView>
  </sheetViews>
  <sheetFormatPr defaultColWidth="9.140625" defaultRowHeight="12.75"/>
  <cols>
    <col min="1" max="1" width="83.421875" style="0" customWidth="1"/>
    <col min="2" max="2" width="15.8515625" style="0" customWidth="1"/>
    <col min="3" max="3" width="12.00390625" style="0" customWidth="1"/>
    <col min="4" max="4" width="12.00390625" style="7" hidden="1" customWidth="1"/>
    <col min="5" max="5" width="12.00390625" style="0" hidden="1" customWidth="1"/>
    <col min="6" max="6" width="12.00390625" style="0" customWidth="1"/>
    <col min="7" max="7" width="9.140625" style="0" customWidth="1"/>
  </cols>
  <sheetData>
    <row r="1" spans="1:2" ht="57" customHeight="1">
      <c r="A1" s="18" t="s">
        <v>13</v>
      </c>
      <c r="B1" s="19"/>
    </row>
    <row r="2" spans="1:2" ht="24" customHeight="1">
      <c r="A2" s="3" t="s">
        <v>0</v>
      </c>
      <c r="B2" s="3" t="s">
        <v>1</v>
      </c>
    </row>
    <row r="3" spans="1:4" ht="24" customHeight="1">
      <c r="A3" s="20" t="s">
        <v>2</v>
      </c>
      <c r="B3" s="20"/>
      <c r="D3" s="8">
        <v>6889.6</v>
      </c>
    </row>
    <row r="4" spans="1:4" ht="24" customHeight="1">
      <c r="A4" s="1" t="s">
        <v>8</v>
      </c>
      <c r="B4" s="4">
        <v>17912.96</v>
      </c>
      <c r="D4" s="7">
        <f>B4/6889.6</f>
        <v>2.5999999999999996</v>
      </c>
    </row>
    <row r="5" spans="1:4" ht="24" customHeight="1">
      <c r="A5" s="1" t="s">
        <v>3</v>
      </c>
      <c r="B5" s="4">
        <v>14812.64</v>
      </c>
      <c r="D5" s="7">
        <f aca="true" t="shared" si="0" ref="D5:D11">B5/6889.6</f>
        <v>2.15</v>
      </c>
    </row>
    <row r="6" spans="1:4" ht="24" customHeight="1">
      <c r="A6" s="1" t="s">
        <v>4</v>
      </c>
      <c r="B6" s="4">
        <v>27213.92</v>
      </c>
      <c r="D6" s="7">
        <f t="shared" si="0"/>
        <v>3.9499999999999997</v>
      </c>
    </row>
    <row r="7" spans="1:4" ht="24" customHeight="1">
      <c r="A7" s="1" t="s">
        <v>6</v>
      </c>
      <c r="B7" s="4">
        <v>3506.07</v>
      </c>
      <c r="D7" s="7">
        <f t="shared" si="0"/>
        <v>0.5088931142591733</v>
      </c>
    </row>
    <row r="8" spans="1:5" ht="24" customHeight="1">
      <c r="A8" s="1" t="s">
        <v>9</v>
      </c>
      <c r="B8" s="4">
        <v>5486.53</v>
      </c>
      <c r="D8" s="7">
        <f t="shared" si="0"/>
        <v>0.7963495703669298</v>
      </c>
      <c r="E8" s="10"/>
    </row>
    <row r="9" spans="1:5" ht="24" customHeight="1">
      <c r="A9" s="1" t="s">
        <v>11</v>
      </c>
      <c r="B9" s="4">
        <f>6111.68+15985.56+745.38</f>
        <v>22842.62</v>
      </c>
      <c r="D9" s="7">
        <f t="shared" si="0"/>
        <v>3.3155219461216903</v>
      </c>
      <c r="E9" s="11"/>
    </row>
    <row r="10" spans="1:5" ht="24" customHeight="1">
      <c r="A10" s="6" t="s">
        <v>7</v>
      </c>
      <c r="B10" s="4">
        <v>31692.16</v>
      </c>
      <c r="D10" s="7">
        <f t="shared" si="0"/>
        <v>4.6</v>
      </c>
      <c r="E10" s="11"/>
    </row>
    <row r="11" spans="1:6" ht="24" customHeight="1">
      <c r="A11" s="1" t="s">
        <v>10</v>
      </c>
      <c r="B11" s="4">
        <v>10907.5</v>
      </c>
      <c r="D11" s="7">
        <f t="shared" si="0"/>
        <v>1.583183348815606</v>
      </c>
      <c r="E11" s="11"/>
      <c r="F11" s="11"/>
    </row>
    <row r="12" spans="1:6" ht="24" customHeight="1">
      <c r="A12" s="14" t="s">
        <v>12</v>
      </c>
      <c r="B12" s="16">
        <v>3000</v>
      </c>
      <c r="D12" s="9">
        <f>B12/6889.6</f>
        <v>0.43543892243381327</v>
      </c>
      <c r="E12" s="9"/>
      <c r="F12" s="11"/>
    </row>
    <row r="13" spans="1:6" ht="24" customHeight="1">
      <c r="A13" s="15" t="s">
        <v>14</v>
      </c>
      <c r="B13" s="16">
        <v>3151</v>
      </c>
      <c r="D13" s="9">
        <f>B13/6889.6</f>
        <v>0.4573560148629819</v>
      </c>
      <c r="E13" s="9"/>
      <c r="F13" s="11"/>
    </row>
    <row r="14" spans="1:6" ht="30" customHeight="1">
      <c r="A14" s="14" t="s">
        <v>15</v>
      </c>
      <c r="B14" s="17">
        <v>11768</v>
      </c>
      <c r="D14" s="9">
        <f>B14/6889.6</f>
        <v>1.7080817464003715</v>
      </c>
      <c r="E14" s="9"/>
      <c r="F14" s="11"/>
    </row>
    <row r="15" spans="1:6" ht="24" customHeight="1">
      <c r="A15" s="14" t="s">
        <v>16</v>
      </c>
      <c r="B15" s="17">
        <v>5365</v>
      </c>
      <c r="D15" s="9">
        <f>B15/6889.6</f>
        <v>0.778709939619136</v>
      </c>
      <c r="E15" s="9">
        <f>D12+D13+D14+D15+D16</f>
        <v>3.530248490478402</v>
      </c>
      <c r="F15" s="11"/>
    </row>
    <row r="16" spans="1:6" ht="24" customHeight="1">
      <c r="A16" s="14" t="s">
        <v>17</v>
      </c>
      <c r="B16" s="17">
        <v>1038</v>
      </c>
      <c r="D16" s="9">
        <f>B16/6889.6</f>
        <v>0.1506618671620994</v>
      </c>
      <c r="E16" s="9">
        <f>B12+B13+B14+B15++B16</f>
        <v>24322</v>
      </c>
      <c r="F16" s="11"/>
    </row>
    <row r="17" spans="1:6" s="5" customFormat="1" ht="24" customHeight="1">
      <c r="A17" s="2" t="s">
        <v>5</v>
      </c>
      <c r="B17" s="2">
        <f>SUM(B4:B16)</f>
        <v>158696.4</v>
      </c>
      <c r="D17" s="12"/>
      <c r="E17" s="13"/>
      <c r="F17" s="13"/>
    </row>
    <row r="18" spans="1:4" ht="24" customHeight="1">
      <c r="A18" s="20" t="s">
        <v>18</v>
      </c>
      <c r="B18" s="20"/>
      <c r="D18" s="8"/>
    </row>
    <row r="19" spans="1:4" ht="24" customHeight="1">
      <c r="A19" s="1" t="s">
        <v>8</v>
      </c>
      <c r="B19" s="4">
        <v>17912.96</v>
      </c>
      <c r="D19" s="7">
        <f>B19/6889.6</f>
        <v>2.5999999999999996</v>
      </c>
    </row>
    <row r="20" spans="1:4" ht="24" customHeight="1">
      <c r="A20" s="1" t="s">
        <v>3</v>
      </c>
      <c r="B20" s="4">
        <v>14812.64</v>
      </c>
      <c r="D20" s="7">
        <f aca="true" t="shared" si="1" ref="D20:D26">B20/6889.6</f>
        <v>2.15</v>
      </c>
    </row>
    <row r="21" spans="1:4" ht="24" customHeight="1">
      <c r="A21" s="1" t="s">
        <v>4</v>
      </c>
      <c r="B21" s="4">
        <v>27213.92</v>
      </c>
      <c r="D21" s="7">
        <f t="shared" si="1"/>
        <v>3.9499999999999997</v>
      </c>
    </row>
    <row r="22" spans="1:4" ht="24" customHeight="1">
      <c r="A22" s="1" t="s">
        <v>6</v>
      </c>
      <c r="B22" s="4">
        <v>3116.27</v>
      </c>
      <c r="D22" s="7">
        <f t="shared" si="1"/>
        <v>0.4523150836042731</v>
      </c>
    </row>
    <row r="23" spans="1:5" ht="24" customHeight="1">
      <c r="A23" s="1" t="s">
        <v>9</v>
      </c>
      <c r="B23" s="4">
        <v>5486.53</v>
      </c>
      <c r="D23" s="7">
        <f t="shared" si="1"/>
        <v>0.7963495703669298</v>
      </c>
      <c r="E23" s="10"/>
    </row>
    <row r="24" spans="1:5" ht="24" customHeight="1">
      <c r="A24" s="1" t="s">
        <v>11</v>
      </c>
      <c r="B24" s="4">
        <f>6111.68+27995.64</f>
        <v>34107.32</v>
      </c>
      <c r="D24" s="7">
        <f t="shared" si="1"/>
        <v>4.950551555968416</v>
      </c>
      <c r="E24" s="11"/>
    </row>
    <row r="25" spans="1:5" ht="24" customHeight="1">
      <c r="A25" s="6" t="s">
        <v>7</v>
      </c>
      <c r="B25" s="4">
        <v>31692.16</v>
      </c>
      <c r="D25" s="7">
        <f t="shared" si="1"/>
        <v>4.6</v>
      </c>
      <c r="E25" s="11"/>
    </row>
    <row r="26" spans="1:6" ht="24" customHeight="1">
      <c r="A26" s="1" t="s">
        <v>10</v>
      </c>
      <c r="B26" s="4">
        <v>10901.5</v>
      </c>
      <c r="D26" s="7">
        <f t="shared" si="1"/>
        <v>1.5823124709707383</v>
      </c>
      <c r="E26" s="11"/>
      <c r="F26" s="11"/>
    </row>
    <row r="27" spans="1:6" ht="24" customHeight="1">
      <c r="A27" s="14" t="s">
        <v>21</v>
      </c>
      <c r="B27" s="17">
        <v>3508.05</v>
      </c>
      <c r="D27" s="10">
        <f>B27/6889.6</f>
        <v>0.5091805039479795</v>
      </c>
      <c r="E27" s="10"/>
      <c r="F27" s="11"/>
    </row>
    <row r="28" spans="1:6" ht="30" customHeight="1">
      <c r="A28" s="14" t="s">
        <v>19</v>
      </c>
      <c r="B28" s="16">
        <v>35588</v>
      </c>
      <c r="D28" s="9">
        <f>B28/6889.6</f>
        <v>5.165466790524849</v>
      </c>
      <c r="E28" s="9"/>
      <c r="F28" s="11"/>
    </row>
    <row r="29" spans="1:6" ht="24" customHeight="1">
      <c r="A29" s="14" t="s">
        <v>20</v>
      </c>
      <c r="B29" s="16">
        <v>907</v>
      </c>
      <c r="D29" s="9">
        <f>B29/6889.6</f>
        <v>0.13164770088248953</v>
      </c>
      <c r="E29" s="9">
        <f>D28+D29+D30</f>
        <v>5.732553413841152</v>
      </c>
      <c r="F29" s="11"/>
    </row>
    <row r="30" spans="1:6" ht="24" customHeight="1">
      <c r="A30" s="14" t="s">
        <v>12</v>
      </c>
      <c r="B30" s="17">
        <v>3000</v>
      </c>
      <c r="D30" s="9">
        <f>B30/6889.6</f>
        <v>0.43543892243381327</v>
      </c>
      <c r="E30" s="9">
        <f>B28+B29+B30</f>
        <v>39495</v>
      </c>
      <c r="F30" s="11"/>
    </row>
    <row r="31" spans="1:6" s="5" customFormat="1" ht="24" customHeight="1">
      <c r="A31" s="2" t="s">
        <v>5</v>
      </c>
      <c r="B31" s="2">
        <f>SUM(B19:B30)</f>
        <v>188246.34999999998</v>
      </c>
      <c r="D31" s="12"/>
      <c r="E31" s="13"/>
      <c r="F31" s="13"/>
    </row>
    <row r="32" spans="1:4" ht="24" customHeight="1">
      <c r="A32" s="20" t="s">
        <v>22</v>
      </c>
      <c r="B32" s="20"/>
      <c r="D32" s="8"/>
    </row>
    <row r="33" spans="1:4" ht="24" customHeight="1">
      <c r="A33" s="1" t="s">
        <v>8</v>
      </c>
      <c r="B33" s="4">
        <v>17912.96</v>
      </c>
      <c r="D33" s="7">
        <f>B33/6889.6</f>
        <v>2.5999999999999996</v>
      </c>
    </row>
    <row r="34" spans="1:4" ht="24" customHeight="1">
      <c r="A34" s="1" t="s">
        <v>3</v>
      </c>
      <c r="B34" s="4">
        <v>14812.64</v>
      </c>
      <c r="D34" s="7">
        <f aca="true" t="shared" si="2" ref="D34:D40">B34/6889.6</f>
        <v>2.15</v>
      </c>
    </row>
    <row r="35" spans="1:4" ht="24" customHeight="1">
      <c r="A35" s="1" t="s">
        <v>4</v>
      </c>
      <c r="B35" s="4">
        <v>27213.92</v>
      </c>
      <c r="D35" s="7">
        <f t="shared" si="2"/>
        <v>3.9499999999999997</v>
      </c>
    </row>
    <row r="36" spans="1:4" ht="24" customHeight="1">
      <c r="A36" s="1" t="s">
        <v>6</v>
      </c>
      <c r="B36" s="4">
        <v>3116.27</v>
      </c>
      <c r="D36" s="7">
        <f t="shared" si="2"/>
        <v>0.4523150836042731</v>
      </c>
    </row>
    <row r="37" spans="1:5" ht="24" customHeight="1">
      <c r="A37" s="1" t="s">
        <v>9</v>
      </c>
      <c r="B37" s="4">
        <v>5486.53</v>
      </c>
      <c r="D37" s="7">
        <f t="shared" si="2"/>
        <v>0.7963495703669298</v>
      </c>
      <c r="E37" s="10"/>
    </row>
    <row r="38" spans="1:5" ht="24" customHeight="1">
      <c r="A38" s="1" t="s">
        <v>11</v>
      </c>
      <c r="B38" s="4">
        <f>6111.68+15993.86</f>
        <v>22105.54</v>
      </c>
      <c r="D38" s="7">
        <f t="shared" si="2"/>
        <v>3.208537505805852</v>
      </c>
      <c r="E38" s="11"/>
    </row>
    <row r="39" spans="1:5" ht="24" customHeight="1">
      <c r="A39" s="6" t="s">
        <v>7</v>
      </c>
      <c r="B39" s="4">
        <v>31692.16</v>
      </c>
      <c r="D39" s="7">
        <f t="shared" si="2"/>
        <v>4.6</v>
      </c>
      <c r="E39" s="11"/>
    </row>
    <row r="40" spans="1:6" ht="24" customHeight="1">
      <c r="A40" s="1" t="s">
        <v>10</v>
      </c>
      <c r="B40" s="4">
        <v>11023.36</v>
      </c>
      <c r="D40" s="7">
        <f t="shared" si="2"/>
        <v>1.6</v>
      </c>
      <c r="E40" s="11"/>
      <c r="F40" s="11"/>
    </row>
    <row r="41" spans="1:6" ht="24" customHeight="1">
      <c r="A41" s="14" t="s">
        <v>23</v>
      </c>
      <c r="B41" s="17">
        <v>1188</v>
      </c>
      <c r="D41" s="10">
        <f>B41/6889.6</f>
        <v>0.17243381328379004</v>
      </c>
      <c r="E41" s="10"/>
      <c r="F41" s="11"/>
    </row>
    <row r="42" spans="1:6" s="5" customFormat="1" ht="24" customHeight="1">
      <c r="A42" s="2" t="s">
        <v>5</v>
      </c>
      <c r="B42" s="2">
        <f>SUM(B33:B41)</f>
        <v>134551.38</v>
      </c>
      <c r="D42" s="12"/>
      <c r="E42" s="13"/>
      <c r="F42" s="13"/>
    </row>
  </sheetData>
  <sheetProtection/>
  <mergeCells count="4">
    <mergeCell ref="A1:B1"/>
    <mergeCell ref="A3:B3"/>
    <mergeCell ref="A18:B18"/>
    <mergeCell ref="A32:B3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2024-03-04T12:25:54Z</cp:lastPrinted>
  <dcterms:created xsi:type="dcterms:W3CDTF">1996-10-08T23:32:33Z</dcterms:created>
  <dcterms:modified xsi:type="dcterms:W3CDTF">2024-04-18T07:46:33Z</dcterms:modified>
  <cp:category/>
  <cp:version/>
  <cp:contentType/>
  <cp:contentStatus/>
</cp:coreProperties>
</file>